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/>
  <c r="C35"/>
  <c r="C34"/>
  <c r="R34" s="1"/>
  <c r="R30"/>
  <c r="C30"/>
  <c r="C29"/>
  <c r="R29" s="1"/>
  <c r="R25"/>
  <c r="R16"/>
  <c r="C16"/>
  <c r="R20" l="1"/>
  <c r="C25"/>
  <c r="C24"/>
  <c r="R24" s="1"/>
  <c r="C15"/>
  <c r="R15" s="1"/>
  <c r="R41" l="1"/>
</calcChain>
</file>

<file path=xl/sharedStrings.xml><?xml version="1.0" encoding="utf-8"?>
<sst xmlns="http://schemas.openxmlformats.org/spreadsheetml/2006/main" count="69" uniqueCount="31">
  <si>
    <t>PROBATE COURT OF LORAIN COUNTY, OHIO</t>
  </si>
  <si>
    <t>JAMES T. WALTHER, JUDGE</t>
  </si>
  <si>
    <t>GUARDIANSHIP OF:</t>
  </si>
  <si>
    <r>
      <rPr>
        <b/>
        <sz val="12"/>
        <color theme="1"/>
        <rFont val="Times New Roman"/>
        <family val="1"/>
      </rPr>
      <t>CASE NO</t>
    </r>
    <r>
      <rPr>
        <sz val="12"/>
        <color theme="1"/>
        <rFont val="Times New Roman"/>
        <family val="1"/>
      </rPr>
      <t>.</t>
    </r>
  </si>
  <si>
    <t>CALCULATION OF GUARDIAN COMPENSATION</t>
  </si>
  <si>
    <t xml:space="preserve">Period covered </t>
  </si>
  <si>
    <t>to</t>
  </si>
  <si>
    <t>$</t>
  </si>
  <si>
    <t>(not to exceed $10,000)</t>
  </si>
  <si>
    <t>fee</t>
  </si>
  <si>
    <t>@ 4% =</t>
  </si>
  <si>
    <r>
      <rPr>
        <u/>
        <sz val="12"/>
        <color theme="1"/>
        <rFont val="Times New Roman"/>
        <family val="1"/>
      </rPr>
      <t>Income Fee</t>
    </r>
    <r>
      <rPr>
        <sz val="12"/>
        <color theme="1"/>
        <rFont val="Times New Roman"/>
        <family val="1"/>
      </rPr>
      <t xml:space="preserve"> (excluding rental income)</t>
    </r>
  </si>
  <si>
    <t>(all over $10,000)</t>
  </si>
  <si>
    <t>@ 3% =</t>
  </si>
  <si>
    <t>@ 10% =</t>
  </si>
  <si>
    <t>Principal Fee</t>
  </si>
  <si>
    <r>
      <rPr>
        <u/>
        <sz val="12"/>
        <color theme="1"/>
        <rFont val="Times New Roman"/>
        <family val="1"/>
      </rPr>
      <t>Rental Income Fee</t>
    </r>
    <r>
      <rPr>
        <sz val="12"/>
        <color theme="1"/>
        <rFont val="Times New Roman"/>
        <family val="1"/>
      </rPr>
      <t xml:space="preserve"> (gross rentals)</t>
    </r>
  </si>
  <si>
    <r>
      <t>Expenditures</t>
    </r>
    <r>
      <rPr>
        <sz val="12"/>
        <color theme="1"/>
        <rFont val="Times New Roman"/>
        <family val="1"/>
      </rPr>
      <t xml:space="preserve"> (excluding rentals)</t>
    </r>
  </si>
  <si>
    <t>(not to exceed $200,000)</t>
  </si>
  <si>
    <t>(all over $200,000)</t>
  </si>
  <si>
    <t>@ 0.3% =</t>
  </si>
  <si>
    <t>@ 0.2% =</t>
  </si>
  <si>
    <t>Principal Distribution Upon Termination</t>
  </si>
  <si>
    <r>
      <rPr>
        <u/>
        <sz val="12"/>
        <color theme="1"/>
        <rFont val="Times New Roman"/>
        <family val="1"/>
      </rPr>
      <t>Extraordinary Compensation</t>
    </r>
    <r>
      <rPr>
        <sz val="12"/>
        <color theme="1"/>
        <rFont val="Times New Roman"/>
        <family val="1"/>
      </rPr>
      <t xml:space="preserve"> (separate application required)</t>
    </r>
  </si>
  <si>
    <t>=</t>
  </si>
  <si>
    <r>
      <rPr>
        <u/>
        <sz val="12"/>
        <color theme="1"/>
        <rFont val="Times New Roman"/>
        <family val="1"/>
      </rPr>
      <t>Expenses</t>
    </r>
    <r>
      <rPr>
        <sz val="12"/>
        <color theme="1"/>
        <rFont val="Times New Roman"/>
        <family val="1"/>
      </rPr>
      <t xml:space="preserve"> (itemization required)</t>
    </r>
  </si>
  <si>
    <t>TOTAL FEES AND EXPENSES</t>
  </si>
  <si>
    <t>Attorney Registration No.</t>
  </si>
  <si>
    <t>Date</t>
  </si>
  <si>
    <t>Attorney/Guardian</t>
  </si>
  <si>
    <t>(Sup.R. 73 and Loc.R.73.1)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</si>
</sst>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2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/>
    <xf numFmtId="43" fontId="3" fillId="0" borderId="0" xfId="1" applyFont="1" applyAlignment="1"/>
    <xf numFmtId="43" fontId="3" fillId="0" borderId="0" xfId="1" applyFont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2" fillId="2" borderId="0" xfId="1" applyFont="1" applyFill="1" applyAlignment="1">
      <alignment horizontal="right"/>
    </xf>
    <xf numFmtId="43" fontId="3" fillId="0" borderId="0" xfId="1" applyFont="1" applyAlignme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43" fontId="3" fillId="0" borderId="2" xfId="1" applyFont="1" applyBorder="1" applyAlignment="1" applyProtection="1">
      <alignment horizontal="center"/>
      <protection locked="0"/>
    </xf>
    <xf numFmtId="43" fontId="3" fillId="0" borderId="3" xfId="1" applyFont="1" applyBorder="1" applyAlignment="1" applyProtection="1">
      <alignment horizontal="center"/>
      <protection locked="0"/>
    </xf>
    <xf numFmtId="43" fontId="3" fillId="0" borderId="4" xfId="1" applyFont="1" applyBorder="1" applyAlignment="1" applyProtection="1">
      <alignment horizontal="center"/>
      <protection locked="0"/>
    </xf>
    <xf numFmtId="43" fontId="3" fillId="0" borderId="2" xfId="1" applyFont="1" applyBorder="1" applyAlignment="1" applyProtection="1">
      <alignment horizontal="right"/>
      <protection locked="0"/>
    </xf>
    <xf numFmtId="43" fontId="3" fillId="0" borderId="3" xfId="1" applyFont="1" applyBorder="1" applyAlignment="1" applyProtection="1">
      <alignment horizontal="right"/>
      <protection locked="0"/>
    </xf>
    <xf numFmtId="43" fontId="3" fillId="0" borderId="4" xfId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="80" zoomScaleNormal="80" workbookViewId="0">
      <selection activeCell="G4" sqref="G4:X4"/>
    </sheetView>
  </sheetViews>
  <sheetFormatPr defaultColWidth="3.7109375" defaultRowHeight="15.75"/>
  <cols>
    <col min="1" max="13" width="3.7109375" style="1"/>
    <col min="14" max="14" width="5.7109375" style="1" customWidth="1"/>
    <col min="15" max="15" width="4.85546875" style="1" customWidth="1"/>
    <col min="16" max="16" width="5" style="1" customWidth="1"/>
    <col min="17" max="17" width="2.7109375" style="1" customWidth="1"/>
    <col min="18" max="19" width="3.7109375" style="1"/>
    <col min="20" max="20" width="5.5703125" style="1" customWidth="1"/>
    <col min="21" max="22" width="3.7109375" style="1"/>
    <col min="23" max="23" width="3.140625" style="1" customWidth="1"/>
    <col min="24" max="24" width="4" style="1" customWidth="1"/>
    <col min="25" max="16384" width="3.7109375" style="1"/>
  </cols>
  <sheetData>
    <row r="1" spans="1:24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4" spans="1:24">
      <c r="A4" s="2" t="s">
        <v>2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6" spans="1:24">
      <c r="A6" s="1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24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>
      <c r="A9" s="14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2.75" customHeight="1"/>
    <row r="11" spans="1:24">
      <c r="A11" s="3"/>
      <c r="B11" s="3"/>
      <c r="C11" s="3"/>
      <c r="D11" s="3" t="s">
        <v>5</v>
      </c>
      <c r="E11" s="3"/>
      <c r="F11" s="3"/>
      <c r="G11" s="3"/>
      <c r="H11" s="22"/>
      <c r="I11" s="22"/>
      <c r="J11" s="22"/>
      <c r="K11" s="22"/>
      <c r="L11" s="22"/>
      <c r="M11" s="22"/>
      <c r="N11" s="18" t="s">
        <v>6</v>
      </c>
      <c r="O11" s="18"/>
      <c r="P11" s="23"/>
      <c r="Q11" s="23"/>
      <c r="R11" s="23"/>
      <c r="S11" s="23"/>
      <c r="T11" s="23"/>
      <c r="U11" s="23"/>
      <c r="V11" s="3"/>
      <c r="W11" s="3"/>
      <c r="X11" s="3"/>
    </row>
    <row r="12" spans="1:24" ht="14.25" customHeight="1"/>
    <row r="13" spans="1:24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L13" s="24"/>
      <c r="M13" s="25"/>
      <c r="N13" s="25"/>
      <c r="O13" s="25"/>
      <c r="P13" s="25"/>
      <c r="Q13" s="26"/>
    </row>
    <row r="15" spans="1:24">
      <c r="B15" s="4" t="s">
        <v>7</v>
      </c>
      <c r="C15" s="12">
        <f>IF(L13&lt;=10000,L13,10000)</f>
        <v>0</v>
      </c>
      <c r="D15" s="12"/>
      <c r="E15" s="12"/>
      <c r="F15" s="12"/>
      <c r="G15" s="12"/>
      <c r="H15" s="12"/>
      <c r="I15" s="5" t="s">
        <v>8</v>
      </c>
      <c r="O15" s="13" t="s">
        <v>10</v>
      </c>
      <c r="P15" s="14"/>
      <c r="Q15" s="4" t="s">
        <v>7</v>
      </c>
      <c r="R15" s="15">
        <f>0.04*C15</f>
        <v>0</v>
      </c>
      <c r="S15" s="15"/>
      <c r="T15" s="15"/>
      <c r="U15" s="15"/>
      <c r="V15" s="15"/>
      <c r="W15" s="15"/>
      <c r="X15" s="7" t="s">
        <v>9</v>
      </c>
    </row>
    <row r="16" spans="1:24">
      <c r="B16" s="4" t="s">
        <v>7</v>
      </c>
      <c r="C16" s="15" t="str">
        <f>IF(L13&gt;10000,L13-10000,"")</f>
        <v/>
      </c>
      <c r="D16" s="15"/>
      <c r="E16" s="15"/>
      <c r="F16" s="15"/>
      <c r="G16" s="15"/>
      <c r="H16" s="15"/>
      <c r="I16" s="1" t="s">
        <v>12</v>
      </c>
      <c r="O16" s="13" t="s">
        <v>13</v>
      </c>
      <c r="P16" s="14"/>
      <c r="Q16" s="4" t="s">
        <v>7</v>
      </c>
      <c r="R16" s="15" t="str">
        <f>IF(L13&gt;10000,0.03*(L13-10000),"")</f>
        <v/>
      </c>
      <c r="S16" s="15"/>
      <c r="T16" s="15"/>
      <c r="U16" s="15"/>
      <c r="V16" s="15"/>
      <c r="W16" s="15"/>
      <c r="X16" s="8" t="s">
        <v>9</v>
      </c>
    </row>
    <row r="17" spans="1:24" ht="15" customHeight="1">
      <c r="R17" s="8"/>
      <c r="S17" s="8"/>
      <c r="T17" s="8"/>
      <c r="U17" s="8"/>
      <c r="V17" s="8"/>
      <c r="W17" s="8"/>
      <c r="X17" s="8"/>
    </row>
    <row r="18" spans="1:24">
      <c r="A18" s="14" t="s">
        <v>16</v>
      </c>
      <c r="B18" s="14"/>
      <c r="C18" s="14"/>
      <c r="D18" s="14"/>
      <c r="E18" s="14"/>
      <c r="F18" s="14"/>
      <c r="G18" s="14"/>
      <c r="H18" s="14"/>
      <c r="L18" s="27"/>
      <c r="M18" s="28"/>
      <c r="N18" s="28"/>
      <c r="O18" s="28"/>
      <c r="P18" s="28"/>
      <c r="Q18" s="29"/>
      <c r="R18" s="8"/>
      <c r="S18" s="8"/>
      <c r="T18" s="8"/>
      <c r="U18" s="8"/>
      <c r="V18" s="8"/>
      <c r="W18" s="8"/>
      <c r="X18" s="8"/>
    </row>
    <row r="19" spans="1:24">
      <c r="R19" s="8"/>
      <c r="S19" s="8"/>
      <c r="T19" s="8"/>
      <c r="U19" s="8"/>
      <c r="V19" s="8"/>
      <c r="W19" s="8"/>
      <c r="X19" s="8"/>
    </row>
    <row r="20" spans="1:24">
      <c r="B20" s="4"/>
      <c r="O20" s="13" t="s">
        <v>14</v>
      </c>
      <c r="P20" s="14"/>
      <c r="Q20" s="4" t="s">
        <v>7</v>
      </c>
      <c r="R20" s="15">
        <f>0.1*L18</f>
        <v>0</v>
      </c>
      <c r="S20" s="15"/>
      <c r="T20" s="15"/>
      <c r="U20" s="15"/>
      <c r="V20" s="15"/>
      <c r="W20" s="15"/>
      <c r="X20" s="8" t="s">
        <v>9</v>
      </c>
    </row>
    <row r="21" spans="1:24" ht="11.25" customHeight="1">
      <c r="R21" s="8"/>
      <c r="S21" s="8"/>
      <c r="T21" s="8"/>
      <c r="U21" s="8"/>
      <c r="V21" s="8"/>
      <c r="W21" s="8"/>
      <c r="X21" s="8"/>
    </row>
    <row r="22" spans="1:24">
      <c r="A22" s="16" t="s">
        <v>17</v>
      </c>
      <c r="B22" s="17"/>
      <c r="C22" s="17"/>
      <c r="D22" s="17"/>
      <c r="E22" s="17"/>
      <c r="F22" s="17"/>
      <c r="G22" s="17"/>
      <c r="H22" s="17"/>
      <c r="I22" s="17"/>
      <c r="L22" s="24"/>
      <c r="M22" s="25"/>
      <c r="N22" s="25"/>
      <c r="O22" s="25"/>
      <c r="P22" s="25"/>
      <c r="Q22" s="26"/>
      <c r="R22" s="8"/>
      <c r="S22" s="8"/>
      <c r="T22" s="8"/>
      <c r="U22" s="8"/>
      <c r="V22" s="8"/>
      <c r="W22" s="8"/>
      <c r="X22" s="8"/>
    </row>
    <row r="23" spans="1:24">
      <c r="R23" s="8"/>
      <c r="S23" s="8"/>
      <c r="T23" s="8"/>
      <c r="U23" s="8"/>
      <c r="V23" s="8"/>
      <c r="W23" s="8"/>
      <c r="X23" s="8"/>
    </row>
    <row r="24" spans="1:24">
      <c r="B24" s="4" t="s">
        <v>7</v>
      </c>
      <c r="C24" s="12">
        <f>IF(L22&lt;=10000,L22,10000)</f>
        <v>0</v>
      </c>
      <c r="D24" s="12"/>
      <c r="E24" s="12"/>
      <c r="F24" s="12"/>
      <c r="G24" s="12"/>
      <c r="H24" s="12"/>
      <c r="I24" s="5" t="s">
        <v>8</v>
      </c>
      <c r="O24" s="13" t="s">
        <v>10</v>
      </c>
      <c r="P24" s="14"/>
      <c r="Q24" s="4" t="s">
        <v>7</v>
      </c>
      <c r="R24" s="15">
        <f>0.04*C24</f>
        <v>0</v>
      </c>
      <c r="S24" s="15"/>
      <c r="T24" s="15"/>
      <c r="U24" s="15"/>
      <c r="V24" s="15"/>
      <c r="W24" s="15"/>
      <c r="X24" s="7" t="s">
        <v>9</v>
      </c>
    </row>
    <row r="25" spans="1:24">
      <c r="B25" s="4" t="s">
        <v>7</v>
      </c>
      <c r="C25" s="15" t="str">
        <f>IF(L22&gt;10000,L22-10000,"")</f>
        <v/>
      </c>
      <c r="D25" s="15"/>
      <c r="E25" s="15"/>
      <c r="F25" s="15"/>
      <c r="G25" s="15"/>
      <c r="H25" s="15"/>
      <c r="I25" s="1" t="s">
        <v>12</v>
      </c>
      <c r="O25" s="13" t="s">
        <v>13</v>
      </c>
      <c r="P25" s="14"/>
      <c r="Q25" s="4" t="s">
        <v>7</v>
      </c>
      <c r="R25" s="15" t="str">
        <f>IF(L22&gt;10000,0.03*(L22-10000),"")</f>
        <v/>
      </c>
      <c r="S25" s="15"/>
      <c r="T25" s="15"/>
      <c r="U25" s="15"/>
      <c r="V25" s="15"/>
      <c r="W25" s="15"/>
      <c r="X25" s="8" t="s">
        <v>9</v>
      </c>
    </row>
    <row r="26" spans="1:24" ht="12.75" customHeight="1">
      <c r="R26" s="8"/>
      <c r="S26" s="8"/>
      <c r="T26" s="8"/>
      <c r="U26" s="8"/>
      <c r="V26" s="8"/>
      <c r="W26" s="8"/>
      <c r="X26" s="8"/>
    </row>
    <row r="27" spans="1:24">
      <c r="A27" s="16" t="s">
        <v>15</v>
      </c>
      <c r="B27" s="17"/>
      <c r="C27" s="17"/>
      <c r="D27" s="17"/>
      <c r="E27" s="17"/>
      <c r="F27" s="17"/>
      <c r="G27" s="17"/>
      <c r="H27" s="17"/>
      <c r="I27" s="17"/>
      <c r="L27" s="24"/>
      <c r="M27" s="25"/>
      <c r="N27" s="25"/>
      <c r="O27" s="25"/>
      <c r="P27" s="25"/>
      <c r="Q27" s="26"/>
      <c r="R27" s="8"/>
      <c r="S27" s="8"/>
      <c r="T27" s="8"/>
      <c r="U27" s="8"/>
      <c r="V27" s="8"/>
      <c r="W27" s="8"/>
      <c r="X27" s="8"/>
    </row>
    <row r="28" spans="1:24">
      <c r="R28" s="8"/>
      <c r="S28" s="8"/>
      <c r="T28" s="8"/>
      <c r="U28" s="8"/>
      <c r="V28" s="8"/>
      <c r="W28" s="8"/>
      <c r="X28" s="8"/>
    </row>
    <row r="29" spans="1:24">
      <c r="B29" s="4" t="s">
        <v>7</v>
      </c>
      <c r="C29" s="12">
        <f>IF(L27&lt;=200000,L27, 200000)</f>
        <v>0</v>
      </c>
      <c r="D29" s="12"/>
      <c r="E29" s="12"/>
      <c r="F29" s="12"/>
      <c r="G29" s="12"/>
      <c r="H29" s="12"/>
      <c r="I29" s="5" t="s">
        <v>18</v>
      </c>
      <c r="O29" s="13" t="s">
        <v>20</v>
      </c>
      <c r="P29" s="14"/>
      <c r="Q29" s="4" t="s">
        <v>7</v>
      </c>
      <c r="R29" s="15">
        <f>0.003*C29</f>
        <v>0</v>
      </c>
      <c r="S29" s="15"/>
      <c r="T29" s="15"/>
      <c r="U29" s="15"/>
      <c r="V29" s="15"/>
      <c r="W29" s="15"/>
      <c r="X29" s="7" t="s">
        <v>9</v>
      </c>
    </row>
    <row r="30" spans="1:24">
      <c r="B30" s="4" t="s">
        <v>7</v>
      </c>
      <c r="C30" s="15" t="str">
        <f>IF(L27&gt;200000,L27-200000,"")</f>
        <v/>
      </c>
      <c r="D30" s="15"/>
      <c r="E30" s="15"/>
      <c r="F30" s="15"/>
      <c r="G30" s="15"/>
      <c r="H30" s="15"/>
      <c r="I30" s="1" t="s">
        <v>19</v>
      </c>
      <c r="O30" s="13" t="s">
        <v>21</v>
      </c>
      <c r="P30" s="14"/>
      <c r="Q30" s="4" t="s">
        <v>7</v>
      </c>
      <c r="R30" s="15" t="str">
        <f>IF(L27&gt;200000,0.002*(L27-200000),"")</f>
        <v/>
      </c>
      <c r="S30" s="15"/>
      <c r="T30" s="15"/>
      <c r="U30" s="15"/>
      <c r="V30" s="15"/>
      <c r="W30" s="15"/>
      <c r="X30" s="8" t="s">
        <v>9</v>
      </c>
    </row>
    <row r="31" spans="1:24" ht="20.25" customHeight="1">
      <c r="R31" s="8"/>
      <c r="S31" s="8"/>
      <c r="T31" s="8"/>
      <c r="U31" s="8"/>
      <c r="V31" s="8"/>
      <c r="W31" s="8"/>
      <c r="X31" s="8"/>
    </row>
    <row r="32" spans="1:24">
      <c r="A32" s="6" t="s">
        <v>22</v>
      </c>
      <c r="B32" s="6"/>
      <c r="C32" s="6"/>
      <c r="D32" s="6"/>
      <c r="E32" s="6"/>
      <c r="F32" s="6"/>
      <c r="G32" s="6"/>
      <c r="H32" s="6"/>
      <c r="I32" s="6"/>
      <c r="J32" s="6"/>
      <c r="L32" s="24"/>
      <c r="M32" s="25"/>
      <c r="N32" s="25"/>
      <c r="O32" s="25"/>
      <c r="P32" s="25"/>
      <c r="Q32" s="26"/>
      <c r="R32" s="8"/>
      <c r="S32" s="8"/>
      <c r="T32" s="8"/>
      <c r="U32" s="8"/>
      <c r="V32" s="8"/>
      <c r="W32" s="8"/>
      <c r="X32" s="8"/>
    </row>
    <row r="33" spans="1:24">
      <c r="R33" s="8"/>
      <c r="S33" s="8"/>
      <c r="T33" s="8"/>
      <c r="U33" s="8"/>
      <c r="V33" s="8"/>
      <c r="W33" s="8"/>
      <c r="X33" s="8"/>
    </row>
    <row r="34" spans="1:24">
      <c r="B34" s="4" t="s">
        <v>7</v>
      </c>
      <c r="C34" s="12">
        <f>IF(L32&lt;=200000,L32, 200000)</f>
        <v>0</v>
      </c>
      <c r="D34" s="12"/>
      <c r="E34" s="12"/>
      <c r="F34" s="12"/>
      <c r="G34" s="12"/>
      <c r="H34" s="12"/>
      <c r="I34" s="5" t="s">
        <v>18</v>
      </c>
      <c r="O34" s="13" t="s">
        <v>20</v>
      </c>
      <c r="P34" s="14"/>
      <c r="Q34" s="4" t="s">
        <v>7</v>
      </c>
      <c r="R34" s="15">
        <f>0.003*C34</f>
        <v>0</v>
      </c>
      <c r="S34" s="15"/>
      <c r="T34" s="15"/>
      <c r="U34" s="15"/>
      <c r="V34" s="15"/>
      <c r="W34" s="15"/>
      <c r="X34" s="7" t="s">
        <v>9</v>
      </c>
    </row>
    <row r="35" spans="1:24">
      <c r="B35" s="4" t="s">
        <v>7</v>
      </c>
      <c r="C35" s="15" t="str">
        <f>IF(L32&gt;200000,L32-200000,"")</f>
        <v/>
      </c>
      <c r="D35" s="15"/>
      <c r="E35" s="15"/>
      <c r="F35" s="15"/>
      <c r="G35" s="15"/>
      <c r="H35" s="15"/>
      <c r="I35" s="1" t="s">
        <v>19</v>
      </c>
      <c r="O35" s="13" t="s">
        <v>21</v>
      </c>
      <c r="P35" s="14"/>
      <c r="Q35" s="4" t="s">
        <v>7</v>
      </c>
      <c r="R35" s="15" t="str">
        <f>IF(L32&gt;200000,0.002*(L32-200000),"")</f>
        <v/>
      </c>
      <c r="S35" s="15"/>
      <c r="T35" s="15"/>
      <c r="U35" s="15"/>
      <c r="V35" s="15"/>
      <c r="W35" s="15"/>
      <c r="X35" s="8" t="s">
        <v>9</v>
      </c>
    </row>
    <row r="36" spans="1:24" ht="15.75" customHeight="1">
      <c r="R36" s="8"/>
      <c r="S36" s="8"/>
      <c r="T36" s="8"/>
      <c r="U36" s="8"/>
      <c r="V36" s="8"/>
      <c r="W36" s="8"/>
      <c r="X36" s="8"/>
    </row>
    <row r="37" spans="1:24">
      <c r="A37" s="1" t="s">
        <v>23</v>
      </c>
      <c r="P37" s="4" t="s">
        <v>24</v>
      </c>
      <c r="Q37" s="4" t="s">
        <v>7</v>
      </c>
      <c r="R37" s="27"/>
      <c r="S37" s="28"/>
      <c r="T37" s="28"/>
      <c r="U37" s="28"/>
      <c r="V37" s="28"/>
      <c r="W37" s="29"/>
      <c r="X37" s="8" t="s">
        <v>9</v>
      </c>
    </row>
    <row r="38" spans="1:24" ht="11.25" customHeight="1">
      <c r="R38" s="8"/>
      <c r="S38" s="8"/>
      <c r="T38" s="8"/>
      <c r="U38" s="8"/>
      <c r="V38" s="8"/>
      <c r="W38" s="8"/>
      <c r="X38" s="8"/>
    </row>
    <row r="39" spans="1:24">
      <c r="A39" s="1" t="s">
        <v>25</v>
      </c>
      <c r="P39" s="4" t="s">
        <v>24</v>
      </c>
      <c r="Q39" s="4" t="s">
        <v>7</v>
      </c>
      <c r="R39" s="27"/>
      <c r="S39" s="28"/>
      <c r="T39" s="28"/>
      <c r="U39" s="28"/>
      <c r="V39" s="28"/>
      <c r="W39" s="29"/>
      <c r="X39" s="8" t="s">
        <v>9</v>
      </c>
    </row>
    <row r="40" spans="1:24" ht="12.75" customHeight="1">
      <c r="R40" s="8"/>
      <c r="S40" s="8"/>
      <c r="T40" s="8"/>
      <c r="U40" s="8"/>
      <c r="V40" s="8"/>
      <c r="W40" s="8"/>
      <c r="X40" s="8"/>
    </row>
    <row r="41" spans="1:24">
      <c r="I41" s="2" t="s">
        <v>26</v>
      </c>
      <c r="Q41" s="4" t="s">
        <v>7</v>
      </c>
      <c r="R41" s="11">
        <f>SUM(R15:W40)</f>
        <v>0</v>
      </c>
      <c r="S41" s="11"/>
      <c r="T41" s="11"/>
      <c r="U41" s="11"/>
      <c r="V41" s="11"/>
      <c r="W41" s="11"/>
      <c r="X41" s="11"/>
    </row>
    <row r="42" spans="1:24">
      <c r="I42" s="2"/>
      <c r="Q42" s="4"/>
      <c r="R42" s="4"/>
      <c r="S42" s="4"/>
      <c r="T42" s="4"/>
      <c r="U42" s="4"/>
      <c r="V42" s="4"/>
      <c r="W42" s="4"/>
      <c r="X42" s="4"/>
    </row>
    <row r="44" spans="1:24" ht="11.25" customHeight="1"/>
    <row r="45" spans="1:24">
      <c r="A45" s="30"/>
      <c r="B45" s="30"/>
      <c r="C45" s="30"/>
      <c r="D45" s="30"/>
      <c r="E45" s="30"/>
      <c r="F45" s="30"/>
      <c r="G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>
      <c r="A46" s="10" t="s">
        <v>28</v>
      </c>
      <c r="B46" s="10"/>
      <c r="C46" s="10"/>
      <c r="D46" s="10"/>
      <c r="E46" s="10"/>
      <c r="F46" s="10"/>
      <c r="G46" s="10"/>
      <c r="O46" s="10" t="s">
        <v>29</v>
      </c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8.25" customHeight="1">
      <c r="A47" s="9"/>
      <c r="B47" s="9"/>
      <c r="C47" s="9"/>
      <c r="D47" s="9"/>
      <c r="E47" s="9"/>
      <c r="F47" s="9"/>
      <c r="G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>
      <c r="O48" s="1" t="s">
        <v>27</v>
      </c>
      <c r="U48" s="30"/>
      <c r="V48" s="30"/>
      <c r="W48" s="30"/>
      <c r="X48" s="30"/>
    </row>
  </sheetData>
  <sheetProtection password="E99C" sheet="1" objects="1" scenarios="1" selectLockedCells="1"/>
  <mergeCells count="52">
    <mergeCell ref="A9:X9"/>
    <mergeCell ref="A1:X1"/>
    <mergeCell ref="A2:X2"/>
    <mergeCell ref="G4:X4"/>
    <mergeCell ref="D6:M6"/>
    <mergeCell ref="A8:X8"/>
    <mergeCell ref="H11:M11"/>
    <mergeCell ref="P11:U11"/>
    <mergeCell ref="N11:O11"/>
    <mergeCell ref="A13:I13"/>
    <mergeCell ref="C15:H15"/>
    <mergeCell ref="R15:W15"/>
    <mergeCell ref="O15:P15"/>
    <mergeCell ref="L13:Q13"/>
    <mergeCell ref="O16:P16"/>
    <mergeCell ref="A18:H18"/>
    <mergeCell ref="C16:H16"/>
    <mergeCell ref="R16:W16"/>
    <mergeCell ref="C29:H29"/>
    <mergeCell ref="O29:P29"/>
    <mergeCell ref="R29:W29"/>
    <mergeCell ref="L18:Q18"/>
    <mergeCell ref="O20:P20"/>
    <mergeCell ref="R20:W20"/>
    <mergeCell ref="A22:I22"/>
    <mergeCell ref="L22:Q22"/>
    <mergeCell ref="C24:H24"/>
    <mergeCell ref="O24:P24"/>
    <mergeCell ref="R24:W24"/>
    <mergeCell ref="C25:H25"/>
    <mergeCell ref="O25:P25"/>
    <mergeCell ref="R25:W25"/>
    <mergeCell ref="A27:I27"/>
    <mergeCell ref="L27:Q27"/>
    <mergeCell ref="C30:H30"/>
    <mergeCell ref="O30:P30"/>
    <mergeCell ref="R30:W30"/>
    <mergeCell ref="L32:Q32"/>
    <mergeCell ref="C34:H34"/>
    <mergeCell ref="O34:P34"/>
    <mergeCell ref="R34:W34"/>
    <mergeCell ref="C35:H35"/>
    <mergeCell ref="O35:P35"/>
    <mergeCell ref="R35:W35"/>
    <mergeCell ref="U48:X48"/>
    <mergeCell ref="A45:G45"/>
    <mergeCell ref="A46:G46"/>
    <mergeCell ref="R37:W37"/>
    <mergeCell ref="R39:W39"/>
    <mergeCell ref="R41:X41"/>
    <mergeCell ref="O45:X45"/>
    <mergeCell ref="O46:X46"/>
  </mergeCells>
  <pageMargins left="0.7" right="0.7" top="0.75" bottom="0.75" header="0.3" footer="0.3"/>
  <pageSetup scale="94" orientation="portrait" verticalDpi="597" r:id="rId1"/>
  <headerFooter>
    <oddFooter>&amp;C&amp;"Times New Roman,Bold"Loc.R. 73.1A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Myron</dc:creator>
  <cp:lastModifiedBy>myron</cp:lastModifiedBy>
  <cp:lastPrinted>2020-09-04T14:19:52Z</cp:lastPrinted>
  <dcterms:created xsi:type="dcterms:W3CDTF">2020-08-30T12:02:00Z</dcterms:created>
  <dcterms:modified xsi:type="dcterms:W3CDTF">2020-09-04T14:20:17Z</dcterms:modified>
</cp:coreProperties>
</file>